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Sheet1!$A$7:$AA$11</definedName>
  </definedNames>
  <calcPr calcId="124519"/>
</workbook>
</file>

<file path=xl/calcChain.xml><?xml version="1.0" encoding="utf-8"?>
<calcChain xmlns="http://schemas.openxmlformats.org/spreadsheetml/2006/main">
  <c r="M10" i="1"/>
  <c r="X9"/>
  <c r="Y9" s="1"/>
  <c r="X10"/>
  <c r="Y10" s="1"/>
  <c r="X11"/>
  <c r="Y11" s="1"/>
  <c r="X8"/>
  <c r="Y8" s="1"/>
  <c r="U9"/>
  <c r="V9" s="1"/>
  <c r="U10"/>
  <c r="V10" s="1"/>
  <c r="U8"/>
  <c r="V8" s="1"/>
  <c r="R8"/>
  <c r="S8" s="1"/>
  <c r="O9"/>
  <c r="P9" s="1"/>
  <c r="O10"/>
  <c r="P10" s="1"/>
  <c r="O8"/>
  <c r="P8" s="1"/>
  <c r="L11"/>
  <c r="M11" s="1"/>
  <c r="L9"/>
  <c r="M9" s="1"/>
  <c r="L10"/>
  <c r="L8"/>
  <c r="M8" s="1"/>
  <c r="I9"/>
  <c r="J9" s="1"/>
  <c r="I10"/>
  <c r="J10" s="1"/>
  <c r="I8"/>
  <c r="J8" s="1"/>
  <c r="F10"/>
  <c r="G10" s="1"/>
  <c r="F9"/>
  <c r="G9" s="1"/>
</calcChain>
</file>

<file path=xl/sharedStrings.xml><?xml version="1.0" encoding="utf-8"?>
<sst xmlns="http://schemas.openxmlformats.org/spreadsheetml/2006/main" count="48" uniqueCount="24">
  <si>
    <t>Հ/հ</t>
  </si>
  <si>
    <t>հատ</t>
  </si>
  <si>
    <t>Ապրանքի անվանում</t>
  </si>
  <si>
    <t>Չ/մ</t>
  </si>
  <si>
    <t>Քանակ</t>
  </si>
  <si>
    <t>Առանց ԱԱՀ</t>
  </si>
  <si>
    <t>ԱԱՀ</t>
  </si>
  <si>
    <t>ԱԱՀ-ով</t>
  </si>
  <si>
    <t>1-ին տեղ զբաղեցնող մասնակից</t>
  </si>
  <si>
    <t>Առանց
 ԱԱՀ</t>
  </si>
  <si>
    <t>«ՀՀՊՆՆՏԱԴ-ԲՄԱՊՁԲ-10/1» ծածկագրով   մրցույթի գների ամփոփում</t>
  </si>
  <si>
    <t>Տնտեսող լամպեր (Լուսադիոդային լամպ E-27)</t>
  </si>
  <si>
    <t>Տնտեսող լամպեր (Լուսադիոդային գլանաձև լամպ T8-60սմ)</t>
  </si>
  <si>
    <t>Տնտեսող լամպեր (Լուսադիոդային գլանաձև լամպ T8-120սմ)</t>
  </si>
  <si>
    <t>Արտաքին լուսավորման լամպեր (Արտաքին լուսավորման լուսադիոդային լուսատու)</t>
  </si>
  <si>
    <t>«Գալտ Գրուպ» ՍՊԸ</t>
  </si>
  <si>
    <t>«Էլմարկետ» ՍՊԸ</t>
  </si>
  <si>
    <t>«Էլջեն» ՍՊԸ</t>
  </si>
  <si>
    <t>«Էներջի Սեյվինգ» ՍՊԸ</t>
  </si>
  <si>
    <t>«ՄԱԺԷՎ» ՍՊԸ</t>
  </si>
  <si>
    <t>«Մեծ Ծիածան» ՍՊԸ</t>
  </si>
  <si>
    <t>«Օպտիմում Էներջի» ՍՊԸ</t>
  </si>
  <si>
    <t>Նախահաշվային
գին/դրամ/</t>
  </si>
  <si>
    <t>ՀԱՎԵԼՎԱԾ N 1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</si>
</sst>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scheme val="minor"/>
    </font>
    <font>
      <sz val="12"/>
      <name val="Arial Armenian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b/>
      <sz val="9"/>
      <color theme="1"/>
      <name val="GHEA Grapalat"/>
      <family val="3"/>
    </font>
    <font>
      <sz val="9"/>
      <name val="GHEA Grapalat"/>
      <family val="3"/>
    </font>
    <font>
      <sz val="9"/>
      <color rgb="FFFF0000"/>
      <name val="GHEA Grapalat"/>
      <family val="3"/>
    </font>
    <font>
      <b/>
      <sz val="9"/>
      <name val="GHEA Grapalat"/>
      <family val="3"/>
    </font>
    <font>
      <i/>
      <sz val="9"/>
      <name val="GHEA Grapalat"/>
      <family val="3"/>
    </font>
    <font>
      <sz val="1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Normal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"/>
  <sheetViews>
    <sheetView tabSelected="1" view="pageBreakPreview" zoomScale="60" workbookViewId="0">
      <pane xSplit="5" ySplit="7" topLeftCell="J8" activePane="bottomRight" state="frozen"/>
      <selection pane="topRight" activeCell="F1" sqref="F1"/>
      <selection pane="bottomLeft" activeCell="A8" sqref="A8"/>
      <selection pane="bottomRight" activeCell="M11" sqref="M11"/>
    </sheetView>
  </sheetViews>
  <sheetFormatPr defaultRowHeight="12"/>
  <cols>
    <col min="1" max="1" width="6.140625" style="1" customWidth="1"/>
    <col min="2" max="2" width="26.28515625" style="2" customWidth="1"/>
    <col min="3" max="3" width="4.85546875" style="2" bestFit="1" customWidth="1"/>
    <col min="4" max="4" width="7.140625" style="2" bestFit="1" customWidth="1"/>
    <col min="5" max="5" width="14.7109375" style="2" bestFit="1" customWidth="1"/>
    <col min="6" max="6" width="11" style="2" bestFit="1" customWidth="1"/>
    <col min="7" max="7" width="8.7109375" style="2" bestFit="1" customWidth="1"/>
    <col min="8" max="8" width="10.5703125" style="2" bestFit="1" customWidth="1"/>
    <col min="9" max="9" width="10" style="2" bestFit="1" customWidth="1"/>
    <col min="10" max="10" width="9.5703125" style="2" bestFit="1" customWidth="1"/>
    <col min="11" max="11" width="10.140625" style="2" bestFit="1" customWidth="1"/>
    <col min="12" max="12" width="13.42578125" style="2" bestFit="1" customWidth="1"/>
    <col min="13" max="13" width="9.5703125" style="2" bestFit="1" customWidth="1"/>
    <col min="14" max="14" width="14" style="2" bestFit="1" customWidth="1"/>
    <col min="15" max="15" width="11.140625" style="2" bestFit="1" customWidth="1"/>
    <col min="16" max="16" width="9.7109375" style="2" bestFit="1" customWidth="1"/>
    <col min="17" max="17" width="9.85546875" style="2" bestFit="1" customWidth="1"/>
    <col min="18" max="18" width="11.140625" style="2" bestFit="1" customWidth="1"/>
    <col min="19" max="19" width="9" style="2" bestFit="1" customWidth="1"/>
    <col min="20" max="20" width="9.7109375" style="2" bestFit="1" customWidth="1"/>
    <col min="21" max="21" width="12.42578125" style="2" bestFit="1" customWidth="1"/>
    <col min="22" max="22" width="8.85546875" style="2" bestFit="1" customWidth="1"/>
    <col min="23" max="23" width="9.7109375" style="2" bestFit="1" customWidth="1"/>
    <col min="24" max="24" width="12.140625" style="2" bestFit="1" customWidth="1"/>
    <col min="25" max="25" width="10" style="2" bestFit="1" customWidth="1"/>
    <col min="26" max="26" width="13" style="2" bestFit="1" customWidth="1"/>
    <col min="27" max="27" width="28.28515625" style="2" bestFit="1" customWidth="1"/>
    <col min="28" max="16384" width="9.140625" style="2"/>
  </cols>
  <sheetData>
    <row r="1" spans="1:27">
      <c r="B1" s="2" t="s">
        <v>23</v>
      </c>
    </row>
    <row r="2" spans="1:27">
      <c r="AA2" s="3"/>
    </row>
    <row r="3" spans="1:27">
      <c r="A3" s="17" t="s">
        <v>10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</row>
    <row r="5" spans="1:27" ht="13.5">
      <c r="A5" s="16" t="s">
        <v>0</v>
      </c>
      <c r="B5" s="16" t="s">
        <v>2</v>
      </c>
      <c r="C5" s="16" t="s">
        <v>3</v>
      </c>
      <c r="D5" s="16" t="s">
        <v>4</v>
      </c>
      <c r="E5" s="16" t="s">
        <v>22</v>
      </c>
      <c r="F5" s="16" t="s">
        <v>15</v>
      </c>
      <c r="G5" s="16"/>
      <c r="H5" s="16"/>
      <c r="I5" s="16" t="s">
        <v>16</v>
      </c>
      <c r="J5" s="16"/>
      <c r="K5" s="16"/>
      <c r="L5" s="16" t="s">
        <v>17</v>
      </c>
      <c r="M5" s="16"/>
      <c r="N5" s="16"/>
      <c r="O5" s="16" t="s">
        <v>18</v>
      </c>
      <c r="P5" s="16"/>
      <c r="Q5" s="16"/>
      <c r="R5" s="16" t="s">
        <v>19</v>
      </c>
      <c r="S5" s="16"/>
      <c r="T5" s="16"/>
      <c r="U5" s="16" t="s">
        <v>20</v>
      </c>
      <c r="V5" s="16"/>
      <c r="W5" s="16"/>
      <c r="X5" s="16" t="s">
        <v>21</v>
      </c>
      <c r="Y5" s="16"/>
      <c r="Z5" s="16"/>
      <c r="AA5" s="16" t="s">
        <v>8</v>
      </c>
    </row>
    <row r="6" spans="1:27" ht="27">
      <c r="A6" s="16"/>
      <c r="B6" s="16"/>
      <c r="C6" s="16"/>
      <c r="D6" s="16"/>
      <c r="E6" s="16"/>
      <c r="F6" s="4" t="s">
        <v>5</v>
      </c>
      <c r="G6" s="4" t="s">
        <v>6</v>
      </c>
      <c r="H6" s="4" t="s">
        <v>7</v>
      </c>
      <c r="I6" s="4" t="s">
        <v>9</v>
      </c>
      <c r="J6" s="4" t="s">
        <v>6</v>
      </c>
      <c r="K6" s="4" t="s">
        <v>7</v>
      </c>
      <c r="L6" s="4" t="s">
        <v>9</v>
      </c>
      <c r="M6" s="4" t="s">
        <v>6</v>
      </c>
      <c r="N6" s="4" t="s">
        <v>7</v>
      </c>
      <c r="O6" s="4" t="s">
        <v>5</v>
      </c>
      <c r="P6" s="4" t="s">
        <v>6</v>
      </c>
      <c r="Q6" s="4" t="s">
        <v>7</v>
      </c>
      <c r="R6" s="4" t="s">
        <v>5</v>
      </c>
      <c r="S6" s="4" t="s">
        <v>6</v>
      </c>
      <c r="T6" s="4" t="s">
        <v>7</v>
      </c>
      <c r="U6" s="4" t="s">
        <v>5</v>
      </c>
      <c r="V6" s="4" t="s">
        <v>6</v>
      </c>
      <c r="W6" s="4" t="s">
        <v>7</v>
      </c>
      <c r="X6" s="4" t="s">
        <v>5</v>
      </c>
      <c r="Y6" s="4" t="s">
        <v>6</v>
      </c>
      <c r="Z6" s="4" t="s">
        <v>7</v>
      </c>
      <c r="AA6" s="16"/>
    </row>
    <row r="7" spans="1:27" ht="13.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</row>
    <row r="8" spans="1:27" s="11" customFormat="1" ht="41.25" customHeight="1">
      <c r="A8" s="5">
        <v>1</v>
      </c>
      <c r="B8" s="6" t="s">
        <v>11</v>
      </c>
      <c r="C8" s="5" t="s">
        <v>1</v>
      </c>
      <c r="D8" s="5">
        <v>61407</v>
      </c>
      <c r="E8" s="7">
        <v>92110500</v>
      </c>
      <c r="F8" s="5"/>
      <c r="G8" s="5"/>
      <c r="H8" s="5"/>
      <c r="I8" s="5">
        <f>K8/1.2</f>
        <v>69082875</v>
      </c>
      <c r="J8" s="5">
        <f>K8-I8</f>
        <v>13816575</v>
      </c>
      <c r="K8" s="5">
        <v>82899450</v>
      </c>
      <c r="L8" s="5">
        <f>N8/1.2</f>
        <v>49637325</v>
      </c>
      <c r="M8" s="5">
        <f>N8-L8</f>
        <v>9927465</v>
      </c>
      <c r="N8" s="5">
        <v>59564790</v>
      </c>
      <c r="O8" s="5">
        <f>Q8/1.2</f>
        <v>58848375</v>
      </c>
      <c r="P8" s="5">
        <f>Q8-O8</f>
        <v>11769675</v>
      </c>
      <c r="Q8" s="5">
        <v>70618050</v>
      </c>
      <c r="R8" s="5">
        <f>T8/1.2</f>
        <v>57108510</v>
      </c>
      <c r="S8" s="5">
        <f>T8-R8</f>
        <v>11421702</v>
      </c>
      <c r="T8" s="5">
        <v>68530212</v>
      </c>
      <c r="U8" s="8">
        <f>W8/1.2</f>
        <v>38225857.5</v>
      </c>
      <c r="V8" s="5">
        <f>W8-U8</f>
        <v>7645171.5</v>
      </c>
      <c r="W8" s="5">
        <v>45871029</v>
      </c>
      <c r="X8" s="5">
        <f>Z8/1.2</f>
        <v>38891100</v>
      </c>
      <c r="Y8" s="5">
        <f>Z8-X8</f>
        <v>7778220</v>
      </c>
      <c r="Z8" s="9">
        <v>46669320</v>
      </c>
      <c r="AA8" s="14" t="s">
        <v>21</v>
      </c>
    </row>
    <row r="9" spans="1:27" s="11" customFormat="1" ht="63" customHeight="1">
      <c r="A9" s="5">
        <v>2</v>
      </c>
      <c r="B9" s="6" t="s">
        <v>12</v>
      </c>
      <c r="C9" s="5" t="s">
        <v>1</v>
      </c>
      <c r="D9" s="5">
        <v>11372</v>
      </c>
      <c r="E9" s="7">
        <v>51174000</v>
      </c>
      <c r="F9" s="5">
        <f>H9/1.2</f>
        <v>11372000</v>
      </c>
      <c r="G9" s="5">
        <f>H9-F9</f>
        <v>2274400</v>
      </c>
      <c r="H9" s="5">
        <v>13646400</v>
      </c>
      <c r="I9" s="5">
        <f t="shared" ref="I9:I10" si="0">K9/1.2</f>
        <v>13267333.333333334</v>
      </c>
      <c r="J9" s="5">
        <f t="shared" ref="J9:J10" si="1">K9-I9</f>
        <v>2653466.666666666</v>
      </c>
      <c r="K9" s="5">
        <v>15920800</v>
      </c>
      <c r="L9" s="5">
        <f t="shared" ref="L9:L10" si="2">N9/1.2</f>
        <v>14215000</v>
      </c>
      <c r="M9" s="5">
        <f t="shared" ref="M9:M11" si="3">N9-L9</f>
        <v>2843000</v>
      </c>
      <c r="N9" s="5">
        <v>17058000</v>
      </c>
      <c r="O9" s="5">
        <f t="shared" ref="O9:O10" si="4">Q9/1.2</f>
        <v>26297750</v>
      </c>
      <c r="P9" s="5">
        <f t="shared" ref="P9:P10" si="5">Q9-O9</f>
        <v>5259550</v>
      </c>
      <c r="Q9" s="5">
        <v>31557300</v>
      </c>
      <c r="R9" s="12"/>
      <c r="S9" s="5"/>
      <c r="T9" s="5"/>
      <c r="U9" s="10">
        <f t="shared" ref="U9:U10" si="6">W9/1.2</f>
        <v>11817403.333333334</v>
      </c>
      <c r="V9" s="5">
        <f t="shared" ref="V9:V10" si="7">W9-U9</f>
        <v>2363480.666666666</v>
      </c>
      <c r="W9" s="5">
        <v>14180884</v>
      </c>
      <c r="X9" s="10">
        <f t="shared" ref="X9:X11" si="8">Z9/1.2</f>
        <v>10166666.666666668</v>
      </c>
      <c r="Y9" s="5">
        <f t="shared" ref="Y9:Y11" si="9">Z9-X9</f>
        <v>2033333.3333333321</v>
      </c>
      <c r="Z9" s="9">
        <v>12200000</v>
      </c>
      <c r="AA9" s="14" t="s">
        <v>21</v>
      </c>
    </row>
    <row r="10" spans="1:27" s="11" customFormat="1" ht="61.5" customHeight="1">
      <c r="A10" s="5">
        <v>3</v>
      </c>
      <c r="B10" s="6" t="s">
        <v>13</v>
      </c>
      <c r="C10" s="5" t="s">
        <v>1</v>
      </c>
      <c r="D10" s="5">
        <v>21386</v>
      </c>
      <c r="E10" s="7">
        <v>139009000</v>
      </c>
      <c r="F10" s="5">
        <f>H10/1.2</f>
        <v>25663200</v>
      </c>
      <c r="G10" s="5">
        <f>H10-F10</f>
        <v>5132640</v>
      </c>
      <c r="H10" s="13">
        <v>30795840</v>
      </c>
      <c r="I10" s="5">
        <f t="shared" si="0"/>
        <v>30296833.333333336</v>
      </c>
      <c r="J10" s="5">
        <f t="shared" si="1"/>
        <v>6059366.6666666642</v>
      </c>
      <c r="K10" s="5">
        <v>36356200</v>
      </c>
      <c r="L10" s="5">
        <f t="shared" si="2"/>
        <v>34752250</v>
      </c>
      <c r="M10" s="5">
        <f t="shared" si="3"/>
        <v>6950450</v>
      </c>
      <c r="N10" s="5">
        <v>41702700</v>
      </c>
      <c r="O10" s="5">
        <f t="shared" si="4"/>
        <v>74851000</v>
      </c>
      <c r="P10" s="5">
        <f t="shared" si="5"/>
        <v>14970200</v>
      </c>
      <c r="Q10" s="5">
        <v>89821200</v>
      </c>
      <c r="R10" s="12"/>
      <c r="S10" s="5"/>
      <c r="T10" s="5"/>
      <c r="U10" s="10">
        <f t="shared" si="6"/>
        <v>30599801.666666668</v>
      </c>
      <c r="V10" s="5">
        <f t="shared" si="7"/>
        <v>6119960.3333333321</v>
      </c>
      <c r="W10" s="5">
        <v>36719762</v>
      </c>
      <c r="X10" s="5">
        <f t="shared" si="8"/>
        <v>24250000</v>
      </c>
      <c r="Y10" s="5">
        <f t="shared" si="9"/>
        <v>4850000</v>
      </c>
      <c r="Z10" s="9">
        <v>29100000</v>
      </c>
      <c r="AA10" s="14" t="s">
        <v>21</v>
      </c>
    </row>
    <row r="11" spans="1:27" s="11" customFormat="1" ht="74.25" customHeight="1">
      <c r="A11" s="5">
        <v>4</v>
      </c>
      <c r="B11" s="6" t="s">
        <v>14</v>
      </c>
      <c r="C11" s="5" t="s">
        <v>1</v>
      </c>
      <c r="D11" s="5">
        <v>4264</v>
      </c>
      <c r="E11" s="7">
        <v>277160000</v>
      </c>
      <c r="F11" s="5"/>
      <c r="G11" s="5"/>
      <c r="H11" s="5"/>
      <c r="I11" s="5"/>
      <c r="J11" s="5"/>
      <c r="K11" s="5"/>
      <c r="L11" s="10">
        <f>N11/1.2</f>
        <v>136625666.66666669</v>
      </c>
      <c r="M11" s="5">
        <f t="shared" si="3"/>
        <v>27325133.333333313</v>
      </c>
      <c r="N11" s="9">
        <v>163950800</v>
      </c>
      <c r="O11" s="10"/>
      <c r="P11" s="5"/>
      <c r="Q11" s="5"/>
      <c r="R11" s="5"/>
      <c r="S11" s="5"/>
      <c r="T11" s="5"/>
      <c r="U11" s="5"/>
      <c r="V11" s="5"/>
      <c r="W11" s="5"/>
      <c r="X11" s="5">
        <f t="shared" si="8"/>
        <v>156702000</v>
      </c>
      <c r="Y11" s="5">
        <f t="shared" si="9"/>
        <v>31340400</v>
      </c>
      <c r="Z11" s="5">
        <v>188042400</v>
      </c>
      <c r="AA11" s="15" t="s">
        <v>17</v>
      </c>
    </row>
  </sheetData>
  <autoFilter ref="A7:AA11">
    <filterColumn colId="5"/>
    <filterColumn colId="6"/>
    <filterColumn colId="7"/>
    <filterColumn colId="8"/>
    <filterColumn colId="9"/>
    <filterColumn colId="10"/>
    <filterColumn colId="11"/>
    <filterColumn colId="12"/>
    <filterColumn colId="13"/>
    <filterColumn colId="14"/>
    <filterColumn colId="15"/>
    <filterColumn colId="16"/>
    <filterColumn colId="17"/>
    <filterColumn colId="18"/>
    <filterColumn colId="19"/>
    <filterColumn colId="20"/>
    <filterColumn colId="21"/>
    <filterColumn colId="22"/>
    <filterColumn colId="23"/>
    <filterColumn colId="24"/>
    <filterColumn colId="25"/>
  </autoFilter>
  <mergeCells count="14">
    <mergeCell ref="AA5:AA6"/>
    <mergeCell ref="A3:AA3"/>
    <mergeCell ref="A5:A6"/>
    <mergeCell ref="B5:B6"/>
    <mergeCell ref="D5:D6"/>
    <mergeCell ref="C5:C6"/>
    <mergeCell ref="E5:E6"/>
    <mergeCell ref="F5:H5"/>
    <mergeCell ref="I5:K5"/>
    <mergeCell ref="L5:N5"/>
    <mergeCell ref="O5:Q5"/>
    <mergeCell ref="R5:T5"/>
    <mergeCell ref="U5:W5"/>
    <mergeCell ref="X5:Z5"/>
  </mergeCells>
  <printOptions horizontalCentered="1"/>
  <pageMargins left="0" right="0" top="0" bottom="0" header="0" footer="0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2018-03-16T11:25:58Z</dcterms:modified>
</cp:coreProperties>
</file>